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filterPrivacy="true"/>
  <sheets>
    <sheet name="Présentation" sheetId="1" r:id="rId1"/>
    <sheet name="BP projet Candidat (1)" sheetId="2" r:id="rId2"/>
    <sheet name="BP simplifié CRE (2)" sheetId="3" r:id="rId3"/>
  </sheets>
</workbook>
</file>

<file path=xl/comments3.xml><?xml version="1.0" encoding="utf-8"?>
<comments xmlns="http://schemas.openxmlformats.org/spreadsheetml/2006/main">
  <authors>
    <author>Auteur</author>
  </authors>
  <commentList>
    <comment ref="D29" authorId="0">
      <text>
        <t xml:space="preserve">S'assurer que le total soit exactement égal à 100% (apparition de l'icône check mark)
</t>
      </text>
    </comment>
    <comment ref="D36" authorId="0">
      <text>
        <t>S'assurer que le total soit exactement égal à 100% (apparition de l'icône check mark)</t>
      </text>
    </comment>
    <comment ref="B39" authorId="0">
      <text>
        <t>Cette prime tient compte de la majoration pour les investissements participatifs</t>
      </text>
    </comment>
    <comment ref="C57" authorId="0">
      <text>
        <t>L'exercice "0" désigne la période pré-exploitation, peu importe sa durée réelle</t>
      </text>
    </comment>
    <comment ref="B105" authorId="0">
      <text>
        <t>Flux entrants en (+) et flux sortants en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5">
    <numFmt numFmtId="43" formatCode="_-* #,##0.00\ _€_-;\-* #,##0.00\ _€_-;_-* &quot;-&quot;??\ _€_-;_-@_-"/>
    <numFmt numFmtId="56" formatCode="&quot;上午/下午 &quot;hh&quot;時&quot;mm&quot;分&quot;ss&quot;秒 &quot;"/>
    <numFmt numFmtId="164" formatCode="#,##0_ ;\-#,##0\ "/>
    <numFmt numFmtId="165" formatCode="#,##0.00_ ;\-#,##0.00\ "/>
    <numFmt numFmtId="166"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NumberFormat="1"/>
    <xf numFmtId="165" fontId="0" fillId="0" borderId="0" xfId="0" applyNumberFormat="1"/>
    <xf numFmtId="164" fontId="0" fillId="0" borderId="0" xfId="0" applyNumberFormat="1"/>
    <xf numFmtId="166" fontId="0" fillId="0" borderId="0" xfId="0" applyNumberFormat="1"/>
    <xf numFmtId="9"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B2:I26"/>
  <sheetViews>
    <sheetView workbookViewId="0" rightToLeft="0"/>
  </sheetViews>
  <cols>
    <col min="2" max="2" customWidth="1" width="13.28515625"/>
    <col min="3" max="3" customWidth="1" width="13.28515625"/>
    <col min="4" max="4" customWidth="1" width="13.28515625"/>
    <col min="5" max="5" customWidth="1" width="13.28515625"/>
    <col min="6" max="6" customWidth="1" width="13.28515625"/>
    <col min="7" max="7" customWidth="1" width="13.28515625"/>
    <col min="8" max="8" customWidth="1" width="13.28515625"/>
    <col min="9" max="9" customWidth="1" width="13.28515625"/>
  </cols>
  <sheetData>
    <row r="2" ht="15.75" customHeight="1"/>
    <row r="3" xml:space="preserve">
      <c r="B3" t="str" xml:space="preserve">
        <v xml:space="preserve">Ce fichier Excel a pour but d'acceuillir le modèle de plan d'affaires construit par le candidat pour son projet sur la durée de vie de l'installation, à insérer dans l'onglet "BP projet candidat (1)". Le candidat doit, dans son modèle de plan d'affaires, faire apparaitre l'ensemble des hypothèses qu'il aura prises en compte, telles que la productivité de l'installation, le taux de perte annuelle de rendement des modules, la revalorisation annuelle du tarif, l'inflation, le taux d'intérêt de l'emprunt etc. _x000d_
_x000d_
Ce modèle doit ensuite être synthétisé par le candidat dans le modèle de plan d'affaires simplifié établi par la CRE, situé dans l'onglet "BP simplifié CRE (2)". Le modèle simplifié établi par la CRE ne peut en aucun cas se substituer au modèle de plan d'affaires du candidat. Il ne s'agit que d'un modèle de synthèse._x000d_
_x000d_
Le candidat doit veiller à ce que les liens entre les deux onglets restent apparents (pas de données saisies "en dur" dans l'onglet "BP simplifié CRE (2)". Le candidat doit par ailleurs respecter l'intégrité du modèle simplifié établi par la CRE en ne saisissant que les cellules prévues à cet effet. Un code couleur identifie les cellules que le candidat peut compléter, et celles qui ne doivent pas être modifiées. _x000d_
_x000d_
Il est porté à l'attention du candidat que :_x000d_
- les données doivent être renseignées en euros courants (valeurs nominales)_x000d_
- les données doivent être renseignées en valeur positive, sauf si mention contraire (pour les flux de trésorerie notamment) _x000d_
- le modèle de plan d'affaires établi par la CRE prend en compte des exercices de 12 mois (années calendaires), le candidat devra donc s'y conformer au moment de synthétiser ses données dans le modèle simplifié. </v>
      </c>
    </row>
    <row r="4"/>
    <row r="5"/>
    <row r="6"/>
    <row r="7"/>
    <row r="8"/>
    <row r="9"/>
    <row r="10"/>
    <row r="11"/>
    <row r="12"/>
    <row r="13"/>
    <row r="14"/>
    <row r="15"/>
    <row r="16"/>
    <row r="17"/>
    <row r="18"/>
    <row r="19"/>
    <row r="20"/>
    <row r="21"/>
    <row r="22"/>
    <row r="23"/>
    <row r="24"/>
    <row r="25"/>
    <row r="26" ht="15.75" customHeight="1"/>
  </sheetData>
  <mergeCells count="1">
    <mergeCell ref="B3:I26"/>
  </mergeCells>
  <pageMargins left="0.7" right="0.7" top="0.75" bottom="0.75" header="0.3" footer="0.3"/>
  <ignoredErrors>
    <ignoredError numberStoredAsText="1" sqref="B2:I26"/>
  </ignoredErrors>
</worksheet>
</file>

<file path=xl/worksheets/sheet2.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3.xml><?xml version="1.0" encoding="utf-8"?>
<worksheet xmlns="http://schemas.openxmlformats.org/spreadsheetml/2006/main" xmlns:r="http://schemas.openxmlformats.org/officeDocument/2006/relationships">
  <dimension ref="B1:AG121"/>
  <sheetViews>
    <sheetView workbookViewId="0" rightToLeft="0"/>
  </sheetViews>
  <cols>
    <col min="1" max="1" customWidth="1" width="2.7109375"/>
    <col min="2" max="2" customWidth="1" width="80.28515625"/>
    <col min="3" max="3" customWidth="1" width="16.42578125"/>
    <col min="4" max="4" customWidth="1" width="15.5703125"/>
    <col min="5" max="5" customWidth="1" width="15.5703125"/>
    <col min="6" max="6" customWidth="1" width="15.5703125"/>
    <col min="7" max="7" customWidth="1" width="15.5703125"/>
    <col min="8" max="8" customWidth="1" width="15.5703125"/>
    <col min="9" max="9" customWidth="1" width="15.5703125"/>
    <col min="10" max="10" customWidth="1" width="15.5703125"/>
    <col min="11" max="11" customWidth="1" width="15.5703125"/>
    <col min="12" max="12" customWidth="1" width="15.5703125"/>
    <col min="13" max="13" customWidth="1" width="15.5703125"/>
    <col min="14" max="14" customWidth="1" width="15.5703125"/>
    <col min="15" max="15" customWidth="1" width="15.5703125"/>
    <col min="16" max="16" customWidth="1" width="15.5703125"/>
    <col min="17" max="17" customWidth="1" width="15.5703125"/>
    <col min="18" max="18" customWidth="1" width="15.5703125"/>
    <col min="19" max="19" customWidth="1" width="15.5703125"/>
    <col min="20" max="20" customWidth="1" width="15.5703125"/>
    <col min="21" max="21" customWidth="1" width="15.5703125"/>
    <col min="22" max="22" customWidth="1" width="13.42578125"/>
    <col min="23" max="23" customWidth="1" width="13.42578125"/>
    <col min="24" max="24" customWidth="1" width="13.42578125"/>
    <col min="25" max="25" customWidth="1" width="13.42578125"/>
    <col min="26" max="26" customWidth="1" width="13.42578125"/>
    <col min="27" max="27" customWidth="1" width="13.42578125"/>
    <col min="28" max="28" customWidth="1" width="13.42578125"/>
    <col min="29" max="29" customWidth="1" width="13.42578125"/>
    <col min="30" max="30" customWidth="1" width="13.42578125"/>
    <col min="31" max="31" customWidth="1" width="13.42578125"/>
    <col min="32" max="32" customWidth="1" width="13.42578125"/>
    <col min="33" max="33" customWidth="1" width="13.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3" customHeight="1"/>
    <row r="2" ht="14.25" customHeight="1">
      <c r="B2" t="str">
        <v>Légende :</v>
      </c>
    </row>
    <row r="3">
      <c r="B3" t="str">
        <v>Cellules à compléter</v>
      </c>
    </row>
    <row r="4" ht="3" customHeight="1"/>
    <row r="5">
      <c r="B5" t="str">
        <v>Cellules à ne pas modifier</v>
      </c>
    </row>
    <row r="7">
      <c r="B7" t="str">
        <v>Nom du candidat</v>
      </c>
    </row>
    <row r="8" ht="3" customHeight="1"/>
    <row r="9">
      <c r="B9" t="str">
        <v>Nom du projet</v>
      </c>
    </row>
    <row r="11" ht="15" customHeight="1">
      <c r="B11" t="str">
        <v>Investissement</v>
      </c>
      <c r="C11" t="str">
        <v>EUR</v>
      </c>
    </row>
    <row r="13">
      <c r="B13" t="str">
        <v>Montant total brut de l'investissement</v>
      </c>
    </row>
    <row r="14">
      <c r="B14" t="str">
        <v>Montant total brut de l'investissement en EUR/Wc</v>
      </c>
      <c r="C14" s="1" t="e">
        <f>C13/C45/1000</f>
        <v>#DIV/0!</v>
      </c>
    </row>
    <row r="15">
      <c r="B15" t="str">
        <v>Montant brut de l'investissement hors raccordement</v>
      </c>
      <c r="C15" s="2">
        <f>C13-C20</f>
        <v>0</v>
      </c>
    </row>
    <row r="16">
      <c r="B16" t="str">
        <v>Montant brut de l'investissement hors raccordement en EUR/Wc</v>
      </c>
      <c r="C16" s="1" t="e">
        <f>C15/C45/1000</f>
        <v>#DIV/0!</v>
      </c>
    </row>
    <row r="17"/>
    <row r="18" ht="15" customHeight="1">
      <c r="B18" t="str">
        <v>Postes de l'investissement</v>
      </c>
      <c r="C18" t="str">
        <v>EUR</v>
      </c>
      <c r="D18" t="str">
        <v>%</v>
      </c>
    </row>
    <row r="19"/>
    <row r="20" ht="14.25" customHeight="1">
      <c r="B20" t="str">
        <v>Coût du raccordement</v>
      </c>
      <c r="D20" s="3" t="e">
        <f>C20/$C$13</f>
        <v>#DIV/0!</v>
      </c>
      <c r="F20" t="str">
        <v>Si le Candidat a joint à son offre la lettre d’engagement prévue au 3.2.7, montage financier à détailler dans l'espace ci-après :</v>
      </c>
    </row>
    <row r="21">
      <c r="B21" t="str">
        <v>Coût des machines électrogènes (panneaux photovoltaïques, turbine, groupe turbo alternateur, ...)</v>
      </c>
      <c r="D21" s="3" t="e">
        <f>C21/$C$13</f>
        <v>#DIV/0!</v>
      </c>
    </row>
    <row r="22">
      <c r="B22" t="str">
        <v>Autres coûts électriques (transformateurs, réseau élec. interne)</v>
      </c>
      <c r="D22" s="3" t="e">
        <f>C22/$C$13</f>
        <v>#DIV/0!</v>
      </c>
    </row>
    <row r="23">
      <c r="B23" t="str">
        <v>Coût des structures</v>
      </c>
      <c r="D23" s="3" t="e">
        <f>C23/$C$13</f>
        <v>#DIV/0!</v>
      </c>
    </row>
    <row r="24">
      <c r="B24" t="str">
        <v>Coût de génie civil</v>
      </c>
      <c r="D24" s="3" t="e">
        <f>C24/$C$13</f>
        <v>#DIV/0!</v>
      </c>
    </row>
    <row r="25">
      <c r="B25" t="str">
        <v>Ingénierie et frais de développement</v>
      </c>
      <c r="D25" s="3" t="e">
        <f>C25/$C$13</f>
        <v>#DIV/0!</v>
      </c>
    </row>
    <row r="26">
      <c r="B26" t="str">
        <v>Frais financiers et légaux</v>
      </c>
      <c r="D26" s="3" t="e">
        <f>C26/$C$13</f>
        <v>#DIV/0!</v>
      </c>
    </row>
    <row r="27">
      <c r="B27" t="str">
        <v>Coût des dispositifs de stockage d'électricité</v>
      </c>
      <c r="D27" s="3" t="e">
        <f>C27/$C$13</f>
        <v>#DIV/0!</v>
      </c>
    </row>
    <row r="28">
      <c r="B28" t="str">
        <v>Autres postes de coûts de l'investissement</v>
      </c>
      <c r="D28" s="3" t="e">
        <f>C28/$C$13</f>
        <v>#DIV/0!</v>
      </c>
    </row>
    <row r="29">
      <c r="B29" t="str">
        <v>Total</v>
      </c>
      <c r="C29" s="2">
        <f>SUM(C20:C28)</f>
        <v>0</v>
      </c>
      <c r="D29" s="3" t="e">
        <f>C29/C13</f>
        <v>#DIV/0!</v>
      </c>
    </row>
    <row r="30"/>
    <row r="31" ht="15" customHeight="1">
      <c r="B31" t="str">
        <v>Financement</v>
      </c>
      <c r="C31" t="str">
        <v>EUR</v>
      </c>
      <c r="D31" t="str">
        <v>%</v>
      </c>
    </row>
    <row r="32"/>
    <row r="33">
      <c r="B33" t="str">
        <v>Montant de l'apport en fonds propres</v>
      </c>
      <c r="D33" s="3" t="e">
        <f>C33/$C$13</f>
        <v>#DIV/0!</v>
      </c>
    </row>
    <row r="34">
      <c r="B34" t="str">
        <v>Montant de l'apport en dette</v>
      </c>
      <c r="D34" s="3" t="e">
        <f>C34/$C$13</f>
        <v>#DIV/0!</v>
      </c>
    </row>
    <row r="35">
      <c r="B35" t="str">
        <v>Montant des avantages et subventions à l'investissement</v>
      </c>
      <c r="D35" s="3" t="e">
        <f>C35/$C$13</f>
        <v>#DIV/0!</v>
      </c>
    </row>
    <row r="36">
      <c r="B36" t="str">
        <v>Montant total de l'investissement net des avantages et subventions</v>
      </c>
      <c r="C36" s="2">
        <f>C13-C35</f>
        <v>0</v>
      </c>
      <c r="D36" s="4" t="e">
        <f>SUM(D33:D35)</f>
        <v>#DIV/0!</v>
      </c>
    </row>
    <row r="37">
      <c r="B37" t="str">
        <v>Taux d'intérêt de l'emprunt</v>
      </c>
    </row>
    <row r="38">
      <c r="B38" t="str">
        <v>Durée de l'emprunt (en années)</v>
      </c>
    </row>
    <row r="39">
      <c r="B39" t="str">
        <v>Prime "P" indiquée dans l'offre (€/MWh)</v>
      </c>
    </row>
    <row r="40">
      <c r="B40" t="str">
        <v>Part variable évitée sur la facture d'électricité (€/MWh)</v>
      </c>
    </row>
    <row r="41">
      <c r="B41" t="str">
        <v>Part fixe évitée sur la facture d'électricité (€/an)</v>
      </c>
    </row>
    <row r="42"/>
    <row r="43" ht="15" customHeight="1">
      <c r="B43" t="str">
        <v>Données techniques de l'installation et hypothèses</v>
      </c>
      <c r="C43" t="str">
        <v>EUR</v>
      </c>
    </row>
    <row r="44"/>
    <row r="45">
      <c r="B45" t="str">
        <v>Puissance de l'installation (kWc)</v>
      </c>
    </row>
    <row r="46">
      <c r="B46" t="str">
        <v>Energie produite (kWh/an)</v>
      </c>
    </row>
    <row r="47">
      <c r="B47" t="str">
        <v>Productible (kWh/kW)</v>
      </c>
    </row>
    <row r="48"/>
    <row r="49" ht="15" customHeight="1">
      <c r="B49" t="str">
        <v>Charges</v>
      </c>
      <c r="C49" t="str">
        <v>EUR</v>
      </c>
    </row>
    <row r="50"/>
    <row r="51">
      <c r="B51" t="str">
        <v>Montant à amortir (= investissement net)</v>
      </c>
      <c r="C51" s="2">
        <f>C36</f>
        <v>0</v>
      </c>
    </row>
    <row r="52">
      <c r="B52" t="str">
        <v>Durée d'amortissement (en années)</v>
      </c>
      <c r="C52" s="2">
        <v>25</v>
      </c>
    </row>
    <row r="53">
      <c r="B53" t="str">
        <v>Hypothèse d'inflation</v>
      </c>
      <c r="C53" s="5">
        <v>0.01</v>
      </c>
    </row>
    <row r="54"/>
    <row r="55" ht="15" customHeight="1">
      <c r="C55" t="str">
        <v>Pré-exploitation</v>
      </c>
      <c r="D55" t="str">
        <v>Exploitation sous contrat</v>
      </c>
      <c r="N55" t="str">
        <v>Exploitation hors contrat</v>
      </c>
    </row>
    <row r="56" ht="3" customHeight="1"/>
    <row r="57" ht="15" customHeight="1">
      <c r="B57" t="str">
        <v>Exercices (calendaires - 12 mois)</v>
      </c>
      <c r="C57">
        <v>0</v>
      </c>
      <c r="D57">
        <v>1</v>
      </c>
      <c r="E57">
        <v>2</v>
      </c>
      <c r="F57">
        <v>3</v>
      </c>
      <c r="G57">
        <v>4</v>
      </c>
      <c r="H57">
        <v>5</v>
      </c>
      <c r="I57">
        <v>6</v>
      </c>
      <c r="J57">
        <v>7</v>
      </c>
      <c r="K57">
        <v>8</v>
      </c>
      <c r="L57">
        <v>9</v>
      </c>
      <c r="M57">
        <v>10</v>
      </c>
      <c r="N57">
        <v>11</v>
      </c>
      <c r="O57">
        <v>12</v>
      </c>
      <c r="P57">
        <v>13</v>
      </c>
      <c r="Q57">
        <v>14</v>
      </c>
      <c r="R57">
        <v>15</v>
      </c>
      <c r="S57">
        <v>16</v>
      </c>
      <c r="T57">
        <v>17</v>
      </c>
      <c r="U57">
        <v>18</v>
      </c>
      <c r="V57">
        <v>19</v>
      </c>
      <c r="W57">
        <v>20</v>
      </c>
      <c r="X57">
        <v>21</v>
      </c>
      <c r="Y57">
        <v>22</v>
      </c>
      <c r="Z57">
        <v>23</v>
      </c>
      <c r="AA57">
        <v>24</v>
      </c>
      <c r="AB57">
        <v>25</v>
      </c>
      <c r="AC57">
        <v>26</v>
      </c>
      <c r="AD57">
        <v>27</v>
      </c>
      <c r="AE57">
        <v>28</v>
      </c>
      <c r="AF57">
        <v>29</v>
      </c>
      <c r="AG57">
        <v>30</v>
      </c>
    </row>
    <row r="59">
      <c r="B59" t="str">
        <v>Energie autoconsommée (kWh/an)</v>
      </c>
    </row>
    <row r="60">
      <c r="B60" t="str">
        <v>Energie injectée (kWh/an)</v>
      </c>
    </row>
    <row r="61">
      <c r="B61" t="str">
        <v>Economie sur la part variable de la facture (EUR/MWh)</v>
      </c>
    </row>
    <row r="62">
      <c r="B62" t="str">
        <v>Economie sur la part fixe de la facture (EUR)</v>
      </c>
    </row>
    <row r="63">
      <c r="B63" t="str">
        <v>Valorisation de l'énergie injectée (EUR/MWh)</v>
      </c>
    </row>
    <row r="64">
      <c r="B64" t="str">
        <v>Taux d'autoconsommation sur l'année (%)</v>
      </c>
      <c r="D64" s="4" t="e">
        <f>D59/(D59+D60)</f>
        <v>#DIV/0!</v>
      </c>
      <c r="E64" s="4" t="e">
        <f>E59/(E59+E60)</f>
        <v>#DIV/0!</v>
      </c>
      <c r="F64" s="4" t="e">
        <f>F59/(F59+F60)</f>
        <v>#DIV/0!</v>
      </c>
      <c r="G64" s="4" t="e">
        <f>G59/(G59+G60)</f>
        <v>#DIV/0!</v>
      </c>
      <c r="H64" s="4" t="e">
        <f>H59/(H59+H60)</f>
        <v>#DIV/0!</v>
      </c>
      <c r="I64" s="4" t="e">
        <f>I59/(I59+I60)</f>
        <v>#DIV/0!</v>
      </c>
      <c r="J64" s="4" t="e">
        <f>J59/(J59+J60)</f>
        <v>#DIV/0!</v>
      </c>
      <c r="K64" s="4" t="e">
        <f>K59/(K59+K60)</f>
        <v>#DIV/0!</v>
      </c>
      <c r="L64" s="4" t="e">
        <f>L59/(L59+L60)</f>
        <v>#DIV/0!</v>
      </c>
      <c r="M64" s="4" t="e">
        <f>M59/(M59+M60)</f>
        <v>#DIV/0!</v>
      </c>
      <c r="N64" s="4" t="e">
        <f>N59/(N59+N60)</f>
        <v>#DIV/0!</v>
      </c>
      <c r="O64" s="4" t="e">
        <f>O59/(O59+O60)</f>
        <v>#DIV/0!</v>
      </c>
      <c r="P64" s="4" t="e">
        <f>P59/(P59+P60)</f>
        <v>#DIV/0!</v>
      </c>
      <c r="Q64" s="4" t="e">
        <f>Q59/(Q59+Q60)</f>
        <v>#DIV/0!</v>
      </c>
      <c r="R64" s="4" t="e">
        <f>R59/(R59+R60)</f>
        <v>#DIV/0!</v>
      </c>
      <c r="S64" s="4" t="e">
        <f>S59/(S59+S60)</f>
        <v>#DIV/0!</v>
      </c>
      <c r="T64" s="4" t="e">
        <f>T59/(T59+T60)</f>
        <v>#DIV/0!</v>
      </c>
      <c r="U64" s="4" t="e">
        <f>U59/(U59+U60)</f>
        <v>#DIV/0!</v>
      </c>
      <c r="V64" s="4" t="e">
        <f>V59/(V59+V60)</f>
        <v>#DIV/0!</v>
      </c>
      <c r="W64" s="4" t="e">
        <f>W59/(W59+W60)</f>
        <v>#DIV/0!</v>
      </c>
      <c r="X64" s="4" t="e">
        <f>X59/(X59+X60)</f>
        <v>#DIV/0!</v>
      </c>
      <c r="Y64" s="4" t="e">
        <f>Y59/(Y59+Y60)</f>
        <v>#DIV/0!</v>
      </c>
      <c r="Z64" s="4" t="e">
        <f>Z59/(Z59+Z60)</f>
        <v>#DIV/0!</v>
      </c>
      <c r="AA64" s="4" t="e">
        <f>AA59/(AA59+AA60)</f>
        <v>#DIV/0!</v>
      </c>
      <c r="AB64" s="4" t="e">
        <f>AB59/(AB59+AB60)</f>
        <v>#DIV/0!</v>
      </c>
      <c r="AC64" s="4" t="e">
        <f>AC59/(AC59+AC60)</f>
        <v>#DIV/0!</v>
      </c>
      <c r="AD64" s="4" t="e">
        <f>AD59/(AD59+AD60)</f>
        <v>#DIV/0!</v>
      </c>
      <c r="AE64" s="4" t="e">
        <f>AE59/(AE59+AE60)</f>
        <v>#DIV/0!</v>
      </c>
      <c r="AF64" s="4" t="e">
        <f>AF59/(AF59+AF60)</f>
        <v>#DIV/0!</v>
      </c>
      <c r="AG64" s="4" t="e">
        <f>AG59/(AG59+AG60)</f>
        <v>#DIV/0!</v>
      </c>
    </row>
    <row r="65">
      <c r="B65" t="str">
        <v>Puissance maximale injectée sur le réseau public (kW)</v>
      </c>
    </row>
    <row r="66"/>
    <row r="67" ht="15" customHeight="1">
      <c r="B67" t="str">
        <v>Compte de Résultat (EUR)</v>
      </c>
    </row>
    <row r="68"/>
    <row r="69" ht="15" customHeight="1">
      <c r="B69" t="str">
        <v>Produits d'exploitation (PEX)</v>
      </c>
      <c r="D69" s="2" t="e">
        <f>SUM(D70:D73)</f>
        <v>#DIV/0!</v>
      </c>
      <c r="E69" s="2" t="e">
        <f>SUM(E70:E73)</f>
        <v>#DIV/0!</v>
      </c>
      <c r="F69" s="2" t="e">
        <f>SUM(F70:F73)</f>
        <v>#DIV/0!</v>
      </c>
      <c r="G69" s="2" t="e">
        <f>SUM(G70:G73)</f>
        <v>#DIV/0!</v>
      </c>
      <c r="H69" s="2" t="e">
        <f>SUM(H70:H73)</f>
        <v>#DIV/0!</v>
      </c>
      <c r="I69" s="2" t="e">
        <f>SUM(I70:I73)</f>
        <v>#DIV/0!</v>
      </c>
      <c r="J69" s="2" t="e">
        <f>SUM(J70:J73)</f>
        <v>#DIV/0!</v>
      </c>
      <c r="K69" s="2" t="e">
        <f>SUM(K70:K73)</f>
        <v>#DIV/0!</v>
      </c>
      <c r="L69" s="2" t="e">
        <f>SUM(L70:L73)</f>
        <v>#DIV/0!</v>
      </c>
      <c r="M69" s="2" t="e">
        <f>SUM(M70:M73)</f>
        <v>#DIV/0!</v>
      </c>
      <c r="N69" s="2">
        <f>SUM(N70:N73)</f>
        <v>0</v>
      </c>
      <c r="O69" s="2">
        <f>SUM(O70:O73)</f>
        <v>0</v>
      </c>
      <c r="P69" s="2">
        <f>SUM(P70:P73)</f>
        <v>0</v>
      </c>
      <c r="Q69" s="2">
        <f>SUM(Q70:Q73)</f>
        <v>0</v>
      </c>
      <c r="R69" s="2">
        <f>SUM(R70:R73)</f>
        <v>0</v>
      </c>
      <c r="S69" s="2">
        <f>SUM(S70:S73)</f>
        <v>0</v>
      </c>
      <c r="T69" s="2">
        <f>SUM(T70:T73)</f>
        <v>0</v>
      </c>
      <c r="U69" s="2">
        <f>SUM(U70:U73)</f>
        <v>0</v>
      </c>
      <c r="V69" s="2">
        <f>SUM(V70:V73)</f>
        <v>0</v>
      </c>
      <c r="W69" s="2">
        <f>SUM(W70:W73)</f>
        <v>0</v>
      </c>
      <c r="X69" s="2">
        <f>SUM(X70:X73)</f>
        <v>0</v>
      </c>
      <c r="Y69" s="2">
        <f>SUM(Y70:Y73)</f>
        <v>0</v>
      </c>
      <c r="Z69" s="2">
        <f>SUM(Z70:Z73)</f>
        <v>0</v>
      </c>
      <c r="AA69" s="2">
        <f>SUM(AA70:AA73)</f>
        <v>0</v>
      </c>
      <c r="AB69" s="2">
        <f>SUM(AB70:AB73)</f>
        <v>0</v>
      </c>
      <c r="AC69" s="2">
        <f>SUM(AC70:AC73)</f>
        <v>0</v>
      </c>
      <c r="AD69" s="2">
        <f>SUM(AD70:AD73)</f>
        <v>0</v>
      </c>
      <c r="AE69" s="2">
        <f>SUM(AE70:AE73)</f>
        <v>0</v>
      </c>
      <c r="AF69" s="2">
        <f>SUM(AF70:AF73)</f>
        <v>0</v>
      </c>
      <c r="AG69" s="2">
        <f>SUM(AG70:AG73)</f>
        <v>0</v>
      </c>
    </row>
    <row r="70" ht="15" customHeight="1">
      <c r="B70" t="str">
        <v>Complément de rémunération</v>
      </c>
      <c r="D70" s="2" t="e">
        <f>($C39+5)*D59/1000+$C39*D60/1000-12*(D59+D60)*(D65/$C45)/1000</f>
        <v>#DIV/0!</v>
      </c>
      <c r="E70" s="2" t="e">
        <f>($C39+5)*E59/1000+$C39*E60/1000-12*(E59+E60)*(E65/$C45)/1000</f>
        <v>#DIV/0!</v>
      </c>
      <c r="F70" s="2" t="e">
        <f>($C39+5)*F59/1000+$C39*F60/1000-12*(F59+F60)*(F65/$C45)/1000</f>
        <v>#DIV/0!</v>
      </c>
      <c r="G70" s="2" t="e">
        <f>($C39+5)*G59/1000+$C39*G60/1000-12*(G59+G60)*(G65/$C45)/1000</f>
        <v>#DIV/0!</v>
      </c>
      <c r="H70" s="2" t="e">
        <f>($C39+5)*H59/1000+$C39*H60/1000-12*(H59+H60)*(H65/$C45)/1000</f>
        <v>#DIV/0!</v>
      </c>
      <c r="I70" s="2" t="e">
        <f>($C39+5)*I59/1000+$C39*I60/1000-12*(I59+I60)*(I65/$C45)/1000</f>
        <v>#DIV/0!</v>
      </c>
      <c r="J70" s="2" t="e">
        <f>($C39+5)*J59/1000+$C39*J60/1000-12*(J59+J60)*(J65/$C45)/1000</f>
        <v>#DIV/0!</v>
      </c>
      <c r="K70" s="2" t="e">
        <f>($C39+5)*K59/1000+$C39*K60/1000-12*(K59+K60)*(K65/$C45)/1000</f>
        <v>#DIV/0!</v>
      </c>
      <c r="L70" s="2" t="e">
        <f>($C39+5)*L59/1000+$C39*L60/1000-12*(L59+L60)*(L65/$C45)/1000</f>
        <v>#DIV/0!</v>
      </c>
      <c r="M70" s="2" t="e">
        <f>($C39+5)*M59/1000+$C39*M60/1000-12*(M59+M60)*(M65/$C45)/1000</f>
        <v>#DIV/0!</v>
      </c>
      <c r="N70" s="2">
        <v>0</v>
      </c>
      <c r="O70" s="2">
        <v>0</v>
      </c>
      <c r="P70" s="2">
        <v>0</v>
      </c>
      <c r="Q70" s="2">
        <v>0</v>
      </c>
      <c r="R70" s="2">
        <v>0</v>
      </c>
      <c r="S70" s="2">
        <v>0</v>
      </c>
      <c r="T70" s="2">
        <v>0</v>
      </c>
      <c r="U70" s="2">
        <v>0</v>
      </c>
      <c r="V70" s="2">
        <v>0</v>
      </c>
      <c r="W70" s="2">
        <v>0</v>
      </c>
      <c r="X70" s="2">
        <v>0</v>
      </c>
      <c r="Y70" s="2">
        <v>0</v>
      </c>
      <c r="Z70" s="2">
        <v>0</v>
      </c>
      <c r="AA70" s="2">
        <v>0</v>
      </c>
      <c r="AB70" s="2">
        <v>0</v>
      </c>
      <c r="AC70" s="2">
        <v>0</v>
      </c>
      <c r="AD70" s="2">
        <v>0</v>
      </c>
      <c r="AE70" s="2">
        <v>0</v>
      </c>
      <c r="AF70" s="2">
        <v>0</v>
      </c>
      <c r="AG70" s="2">
        <v>0</v>
      </c>
    </row>
    <row r="71" ht="15" customHeight="1">
      <c r="B71" t="str">
        <v>Revenus liés à l'autoconsommation de l'électricité</v>
      </c>
      <c r="D71" s="2">
        <f>D62+D59*D61/1000</f>
        <v>0</v>
      </c>
      <c r="E71" s="2">
        <f>E62+E59*E61/1000</f>
        <v>0</v>
      </c>
      <c r="F71" s="2">
        <f>F62+F59*F61/1000</f>
        <v>0</v>
      </c>
      <c r="G71" s="2">
        <f>G62+G59*G61/1000</f>
        <v>0</v>
      </c>
      <c r="H71" s="2">
        <f>H62+H59*H61/1000</f>
        <v>0</v>
      </c>
      <c r="I71" s="2">
        <f>I62+I59*I61/1000</f>
        <v>0</v>
      </c>
      <c r="J71" s="2">
        <f>J62+J59*J61/1000</f>
        <v>0</v>
      </c>
      <c r="K71" s="2">
        <f>K62+K59*K61/1000</f>
        <v>0</v>
      </c>
      <c r="L71" s="2">
        <f>L62+L59*L61/1000</f>
        <v>0</v>
      </c>
      <c r="M71" s="2">
        <f>M62+M59*M61/1000</f>
        <v>0</v>
      </c>
      <c r="N71" s="2">
        <f>N62+N59*N61/1000</f>
        <v>0</v>
      </c>
      <c r="O71" s="2">
        <f>O62+O59*O61/1000</f>
        <v>0</v>
      </c>
      <c r="P71" s="2">
        <f>P62+P59*P61/1000</f>
        <v>0</v>
      </c>
      <c r="Q71" s="2">
        <f>Q62+Q59*Q61/1000</f>
        <v>0</v>
      </c>
      <c r="R71" s="2">
        <f>R62+R59*R61/1000</f>
        <v>0</v>
      </c>
      <c r="S71" s="2">
        <f>S62+S59*S61/1000</f>
        <v>0</v>
      </c>
      <c r="T71" s="2">
        <f>T62+T59*T61/1000</f>
        <v>0</v>
      </c>
      <c r="U71" s="2">
        <f>U62+U59*U61/1000</f>
        <v>0</v>
      </c>
      <c r="V71" s="2">
        <f>V62+V59*V61/1000</f>
        <v>0</v>
      </c>
      <c r="W71" s="2">
        <f>W62+W59*W61/1000</f>
        <v>0</v>
      </c>
      <c r="X71" s="2">
        <f>X62+X59*X61/1000</f>
        <v>0</v>
      </c>
      <c r="Y71" s="2">
        <f>Y62+Y59*Y61/1000</f>
        <v>0</v>
      </c>
      <c r="Z71" s="2">
        <f>Z62+Z59*Z61/1000</f>
        <v>0</v>
      </c>
      <c r="AA71" s="2">
        <f>AA62+AA59*AA61/1000</f>
        <v>0</v>
      </c>
      <c r="AB71" s="2">
        <f>AB62+AB59*AB61/1000</f>
        <v>0</v>
      </c>
      <c r="AC71" s="2">
        <f>AC62+AC59*AC61/1000</f>
        <v>0</v>
      </c>
      <c r="AD71" s="2">
        <f>AD62+AD59*AD61/1000</f>
        <v>0</v>
      </c>
      <c r="AE71" s="2">
        <f>AE62+AE59*AE61/1000</f>
        <v>0</v>
      </c>
      <c r="AF71" s="2">
        <f>AF62+AF59*AF61/1000</f>
        <v>0</v>
      </c>
      <c r="AG71" s="2">
        <f>AG62+AG59*AG61/1000</f>
        <v>0</v>
      </c>
    </row>
    <row r="72" ht="15" customHeight="1">
      <c r="B72" t="str">
        <v>Revenus liés à la vente de l'électricité</v>
      </c>
      <c r="D72" s="2">
        <f>D63*D60/1000</f>
        <v>0</v>
      </c>
      <c r="E72" s="2">
        <f>E63*E60/1000</f>
        <v>0</v>
      </c>
      <c r="F72" s="2">
        <f>F63*F60/1000</f>
        <v>0</v>
      </c>
      <c r="G72" s="2">
        <f>G63*G60/1000</f>
        <v>0</v>
      </c>
      <c r="H72" s="2">
        <f>H63*H60/1000</f>
        <v>0</v>
      </c>
      <c r="I72" s="2">
        <f>I63*I60/1000</f>
        <v>0</v>
      </c>
      <c r="J72" s="2">
        <f>J63*J60/1000</f>
        <v>0</v>
      </c>
      <c r="K72" s="2">
        <f>K63*K60/1000</f>
        <v>0</v>
      </c>
      <c r="L72" s="2">
        <f>L63*L60/1000</f>
        <v>0</v>
      </c>
      <c r="M72" s="2">
        <f>M63*M60/1000</f>
        <v>0</v>
      </c>
      <c r="N72" s="2">
        <f>N63*N60/1000</f>
        <v>0</v>
      </c>
      <c r="O72" s="2">
        <f>O63*O60/1000</f>
        <v>0</v>
      </c>
      <c r="P72" s="2">
        <f>P63*P60/1000</f>
        <v>0</v>
      </c>
      <c r="Q72" s="2">
        <f>Q63*Q60/1000</f>
        <v>0</v>
      </c>
      <c r="R72" s="2">
        <f>R63*R60/1000</f>
        <v>0</v>
      </c>
      <c r="S72" s="2">
        <f>S63*S60/1000</f>
        <v>0</v>
      </c>
      <c r="T72" s="2">
        <f>T63*T60/1000</f>
        <v>0</v>
      </c>
      <c r="U72" s="2">
        <f>U63*U60/1000</f>
        <v>0</v>
      </c>
      <c r="V72" s="2">
        <f>V63*V60/1000</f>
        <v>0</v>
      </c>
      <c r="W72" s="2">
        <f>W63*W60/1000</f>
        <v>0</v>
      </c>
      <c r="X72" s="2">
        <f>X63*X60/1000</f>
        <v>0</v>
      </c>
      <c r="Y72" s="2">
        <f>Y63*Y60/1000</f>
        <v>0</v>
      </c>
      <c r="Z72" s="2">
        <f>Z63*Z60/1000</f>
        <v>0</v>
      </c>
      <c r="AA72" s="2">
        <f>AA63*AA60/1000</f>
        <v>0</v>
      </c>
      <c r="AB72" s="2">
        <f>AB63*AB60/1000</f>
        <v>0</v>
      </c>
      <c r="AC72" s="2">
        <f>AC63*AC60/1000</f>
        <v>0</v>
      </c>
      <c r="AD72" s="2">
        <f>AD63*AD60/1000</f>
        <v>0</v>
      </c>
      <c r="AE72" s="2">
        <f>AE63*AE60/1000</f>
        <v>0</v>
      </c>
      <c r="AF72" s="2">
        <f>AF63*AF60/1000</f>
        <v>0</v>
      </c>
      <c r="AG72" s="2">
        <f>AG63*AG60/1000</f>
        <v>0</v>
      </c>
    </row>
    <row r="73" ht="15" customHeight="1">
      <c r="B73" t="str">
        <v>Autres revenus d'exploitation</v>
      </c>
    </row>
    <row r="74" ht="15" customHeight="1">
      <c r="B74" t="str">
        <v>Charges d'exploitation (CEX)</v>
      </c>
      <c r="D74" s="2">
        <f>SUM(D75:D80)</f>
        <v>0</v>
      </c>
      <c r="E74" s="2">
        <f>SUM(E75:E80)</f>
        <v>0</v>
      </c>
      <c r="F74" s="2">
        <f>SUM(F75:F80)</f>
        <v>0</v>
      </c>
      <c r="G74" s="2">
        <f>SUM(G75:G80)</f>
        <v>0</v>
      </c>
      <c r="H74" s="2">
        <f>SUM(H75:H80)</f>
        <v>0</v>
      </c>
      <c r="I74" s="2">
        <f>SUM(I75:I80)</f>
        <v>0</v>
      </c>
      <c r="J74" s="2">
        <f>SUM(J75:J80)</f>
        <v>0</v>
      </c>
      <c r="K74" s="2">
        <f>SUM(K75:K80)</f>
        <v>0</v>
      </c>
      <c r="L74" s="2">
        <f>SUM(L75:L80)</f>
        <v>0</v>
      </c>
      <c r="M74" s="2">
        <f>SUM(M75:M80)</f>
        <v>0</v>
      </c>
      <c r="N74" s="2">
        <f>SUM(N75:N80)</f>
        <v>0</v>
      </c>
      <c r="O74" s="2">
        <f>SUM(O75:O80)</f>
        <v>0</v>
      </c>
      <c r="P74" s="2">
        <f>SUM(P75:P80)</f>
        <v>0</v>
      </c>
      <c r="Q74" s="2">
        <f>SUM(Q75:Q80)</f>
        <v>0</v>
      </c>
      <c r="R74" s="2">
        <f>SUM(R75:R80)</f>
        <v>0</v>
      </c>
      <c r="S74" s="2">
        <f>SUM(S75:S80)</f>
        <v>0</v>
      </c>
      <c r="T74" s="2">
        <f>SUM(T75:T80)</f>
        <v>0</v>
      </c>
      <c r="U74" s="2">
        <f>SUM(U75:U80)</f>
        <v>0</v>
      </c>
      <c r="V74" s="2">
        <f>SUM(V75:V80)</f>
        <v>0</v>
      </c>
      <c r="W74" s="2">
        <f>SUM(W75:W80)</f>
        <v>0</v>
      </c>
      <c r="X74" s="2">
        <f>SUM(X75:X80)</f>
        <v>0</v>
      </c>
      <c r="Y74" s="2">
        <f>SUM(Y75:Y80)</f>
        <v>0</v>
      </c>
      <c r="Z74" s="2">
        <f>SUM(Z75:Z80)</f>
        <v>0</v>
      </c>
      <c r="AA74" s="2">
        <f>SUM(AA75:AA80)</f>
        <v>0</v>
      </c>
      <c r="AB74" s="2">
        <f>SUM(AB75:AB80)</f>
        <v>0</v>
      </c>
      <c r="AC74" s="2">
        <f>SUM(AC75:AC80)</f>
        <v>0</v>
      </c>
      <c r="AD74" s="2">
        <f>SUM(AD75:AD80)</f>
        <v>0</v>
      </c>
      <c r="AE74" s="2">
        <f>SUM(AE75:AE80)</f>
        <v>0</v>
      </c>
      <c r="AF74" s="2">
        <f>SUM(AF75:AF80)</f>
        <v>0</v>
      </c>
      <c r="AG74" s="2">
        <f>SUM(AG75:AG80)</f>
        <v>0</v>
      </c>
    </row>
    <row r="75">
      <c r="B75" t="str">
        <v>Charges d'exploitation</v>
      </c>
    </row>
    <row r="76">
      <c r="B76" t="str">
        <v>Charges de maintenance</v>
      </c>
    </row>
    <row r="77">
      <c r="B77" t="str">
        <v>Assurances</v>
      </c>
    </row>
    <row r="78">
      <c r="B78" t="str">
        <v>Charges de location</v>
      </c>
    </row>
    <row r="79">
      <c r="B79" t="str">
        <v>Frais de gestion</v>
      </c>
    </row>
    <row r="80">
      <c r="B80" t="str">
        <v>Autres charges d'exploitation</v>
      </c>
    </row>
    <row r="81" ht="15" customHeight="1">
      <c r="B81" t="str">
        <v>Valeur ajoutée (VA) = PEX - CEX</v>
      </c>
      <c r="D81" s="2" t="e">
        <f>D69-D74</f>
        <v>#DIV/0!</v>
      </c>
      <c r="E81" s="2" t="e">
        <f>E69-E74</f>
        <v>#DIV/0!</v>
      </c>
      <c r="F81" s="2" t="e">
        <f>F69-F74</f>
        <v>#DIV/0!</v>
      </c>
      <c r="G81" s="2" t="e">
        <f>G69-G74</f>
        <v>#DIV/0!</v>
      </c>
      <c r="H81" s="2" t="e">
        <f>H69-H74</f>
        <v>#DIV/0!</v>
      </c>
      <c r="I81" s="2" t="e">
        <f>I69-I74</f>
        <v>#DIV/0!</v>
      </c>
      <c r="J81" s="2" t="e">
        <f>J69-J74</f>
        <v>#DIV/0!</v>
      </c>
      <c r="K81" s="2" t="e">
        <f>K69-K74</f>
        <v>#DIV/0!</v>
      </c>
      <c r="L81" s="2" t="e">
        <f>L69-L74</f>
        <v>#DIV/0!</v>
      </c>
      <c r="M81" s="2" t="e">
        <f>M69-M74</f>
        <v>#DIV/0!</v>
      </c>
      <c r="N81" s="2">
        <f>N69-N74</f>
        <v>0</v>
      </c>
      <c r="O81" s="2">
        <f>O69-O74</f>
        <v>0</v>
      </c>
      <c r="P81" s="2">
        <f>P69-P74</f>
        <v>0</v>
      </c>
      <c r="Q81" s="2">
        <f>Q69-Q74</f>
        <v>0</v>
      </c>
      <c r="R81" s="2">
        <f>R69-R74</f>
        <v>0</v>
      </c>
      <c r="S81" s="2">
        <f>S69-S74</f>
        <v>0</v>
      </c>
      <c r="T81" s="2">
        <f>T69-T74</f>
        <v>0</v>
      </c>
      <c r="U81" s="2">
        <f>U69-U74</f>
        <v>0</v>
      </c>
      <c r="V81" s="2">
        <f>V69-V74</f>
        <v>0</v>
      </c>
      <c r="W81" s="2">
        <f>W69-W74</f>
        <v>0</v>
      </c>
      <c r="X81" s="2">
        <f>X69-X74</f>
        <v>0</v>
      </c>
      <c r="Y81" s="2">
        <f>Y69-Y74</f>
        <v>0</v>
      </c>
      <c r="Z81" s="2">
        <f>Z69-Z74</f>
        <v>0</v>
      </c>
      <c r="AA81" s="2">
        <f>AA69-AA74</f>
        <v>0</v>
      </c>
      <c r="AB81" s="2">
        <f>AB69-AB74</f>
        <v>0</v>
      </c>
      <c r="AC81" s="2">
        <f>AC69-AC74</f>
        <v>0</v>
      </c>
      <c r="AD81" s="2">
        <f>AD69-AD74</f>
        <v>0</v>
      </c>
      <c r="AE81" s="2">
        <f>AE69-AE74</f>
        <v>0</v>
      </c>
      <c r="AF81" s="2">
        <f>AF69-AF74</f>
        <v>0</v>
      </c>
      <c r="AG81" s="2">
        <f>AG69-AG74</f>
        <v>0</v>
      </c>
    </row>
    <row r="82">
      <c r="B82" t="str">
        <v>Impôts, taxes et versements assimilés (ITVA)</v>
      </c>
      <c r="D82" s="2">
        <f>SUM(D83:D88)</f>
        <v>0</v>
      </c>
      <c r="E82" s="2">
        <f>SUM(E83:E88)</f>
        <v>0</v>
      </c>
      <c r="F82" s="2">
        <f>SUM(F83:F88)</f>
        <v>0</v>
      </c>
      <c r="G82" s="2">
        <f>SUM(G83:G88)</f>
        <v>0</v>
      </c>
      <c r="H82" s="2">
        <f>SUM(H83:H88)</f>
        <v>0</v>
      </c>
      <c r="I82" s="2">
        <f>SUM(I83:I88)</f>
        <v>0</v>
      </c>
      <c r="J82" s="2">
        <f>SUM(J83:J88)</f>
        <v>0</v>
      </c>
      <c r="K82" s="2">
        <f>SUM(K83:K88)</f>
        <v>0</v>
      </c>
      <c r="L82" s="2">
        <f>SUM(L83:L88)</f>
        <v>0</v>
      </c>
      <c r="M82" s="2">
        <f>SUM(M83:M88)</f>
        <v>0</v>
      </c>
      <c r="N82" s="2">
        <f>SUM(N83:N88)</f>
        <v>0</v>
      </c>
      <c r="O82" s="2">
        <f>SUM(O83:O88)</f>
        <v>0</v>
      </c>
      <c r="P82" s="2">
        <f>SUM(P83:P88)</f>
        <v>0</v>
      </c>
      <c r="Q82" s="2">
        <f>SUM(Q83:Q88)</f>
        <v>0</v>
      </c>
      <c r="R82" s="2">
        <f>SUM(R83:R88)</f>
        <v>0</v>
      </c>
      <c r="S82" s="2">
        <f>SUM(S83:S88)</f>
        <v>0</v>
      </c>
      <c r="T82" s="2">
        <f>SUM(T83:T88)</f>
        <v>0</v>
      </c>
      <c r="U82" s="2">
        <f>SUM(U83:U88)</f>
        <v>0</v>
      </c>
      <c r="V82" s="2">
        <f>SUM(V83:V88)</f>
        <v>0</v>
      </c>
      <c r="W82" s="2">
        <f>SUM(W83:W88)</f>
        <v>0</v>
      </c>
      <c r="X82" s="2">
        <f>SUM(X83:X88)</f>
        <v>0</v>
      </c>
      <c r="Y82" s="2">
        <f>SUM(Y83:Y88)</f>
        <v>0</v>
      </c>
      <c r="Z82" s="2">
        <f>SUM(Z83:Z88)</f>
        <v>0</v>
      </c>
      <c r="AA82" s="2">
        <f>SUM(AA83:AA88)</f>
        <v>0</v>
      </c>
      <c r="AB82" s="2">
        <f>SUM(AB83:AB88)</f>
        <v>0</v>
      </c>
      <c r="AC82" s="2">
        <f>SUM(AC83:AC88)</f>
        <v>0</v>
      </c>
      <c r="AD82" s="2">
        <f>SUM(AD83:AD88)</f>
        <v>0</v>
      </c>
      <c r="AE82" s="2">
        <f>SUM(AE83:AE88)</f>
        <v>0</v>
      </c>
      <c r="AF82" s="2">
        <f>SUM(AF83:AF88)</f>
        <v>0</v>
      </c>
      <c r="AG82" s="2">
        <f>SUM(AG83:AG88)</f>
        <v>0</v>
      </c>
    </row>
    <row r="83">
      <c r="B83" t="str">
        <v>IFER</v>
      </c>
    </row>
    <row r="84">
      <c r="B84" t="str">
        <v>CFE</v>
      </c>
    </row>
    <row r="85">
      <c r="B85" t="str">
        <v>CVAE</v>
      </c>
    </row>
    <row r="86">
      <c r="B86" t="str">
        <v>C3S</v>
      </c>
    </row>
    <row r="87">
      <c r="B87" t="str">
        <v>Taxe foncière</v>
      </c>
    </row>
    <row r="88">
      <c r="B88" t="str">
        <v>Autres taxes</v>
      </c>
    </row>
    <row r="89" ht="15" customHeight="1">
      <c r="B89" t="str">
        <v>Excédent brut d'exploitation (EBE) = VA - ITVA</v>
      </c>
      <c r="D89" s="2" t="e">
        <f>D81-D82</f>
        <v>#DIV/0!</v>
      </c>
      <c r="E89" s="2" t="e">
        <f>E81-E82</f>
        <v>#DIV/0!</v>
      </c>
      <c r="F89" s="2" t="e">
        <f>F81-F82</f>
        <v>#DIV/0!</v>
      </c>
      <c r="G89" s="2" t="e">
        <f>G81-G82</f>
        <v>#DIV/0!</v>
      </c>
      <c r="H89" s="2" t="e">
        <f>H81-H82</f>
        <v>#DIV/0!</v>
      </c>
      <c r="I89" s="2" t="e">
        <f>I81-I82</f>
        <v>#DIV/0!</v>
      </c>
      <c r="J89" s="2" t="e">
        <f>J81-J82</f>
        <v>#DIV/0!</v>
      </c>
      <c r="K89" s="2" t="e">
        <f>K81-K82</f>
        <v>#DIV/0!</v>
      </c>
      <c r="L89" s="2" t="e">
        <f>L81-L82</f>
        <v>#DIV/0!</v>
      </c>
      <c r="M89" s="2" t="e">
        <f>M81-M82</f>
        <v>#DIV/0!</v>
      </c>
      <c r="N89" s="2">
        <f>N81-N82</f>
        <v>0</v>
      </c>
      <c r="O89" s="2">
        <f>O81-O82</f>
        <v>0</v>
      </c>
      <c r="P89" s="2">
        <f>P81-P82</f>
        <v>0</v>
      </c>
      <c r="Q89" s="2">
        <f>Q81-Q82</f>
        <v>0</v>
      </c>
      <c r="R89" s="2">
        <f>R81-R82</f>
        <v>0</v>
      </c>
      <c r="S89" s="2">
        <f>S81-S82</f>
        <v>0</v>
      </c>
      <c r="T89" s="2">
        <f>T81-T82</f>
        <v>0</v>
      </c>
      <c r="U89" s="2">
        <f>U81-U82</f>
        <v>0</v>
      </c>
      <c r="V89" s="2">
        <f>V81-V82</f>
        <v>0</v>
      </c>
      <c r="W89" s="2">
        <f>W81-W82</f>
        <v>0</v>
      </c>
      <c r="X89" s="2">
        <f>X81-X82</f>
        <v>0</v>
      </c>
      <c r="Y89" s="2">
        <f>Y81-Y82</f>
        <v>0</v>
      </c>
      <c r="Z89" s="2">
        <f>Z81-Z82</f>
        <v>0</v>
      </c>
      <c r="AA89" s="2">
        <f>AA81-AA82</f>
        <v>0</v>
      </c>
      <c r="AB89" s="2">
        <f>AB81-AB82</f>
        <v>0</v>
      </c>
      <c r="AC89" s="2">
        <f>AC81-AC82</f>
        <v>0</v>
      </c>
      <c r="AD89" s="2">
        <f>AD81-AD82</f>
        <v>0</v>
      </c>
      <c r="AE89" s="2">
        <f>AE81-AE82</f>
        <v>0</v>
      </c>
      <c r="AF89" s="2">
        <f>AF81-AF82</f>
        <v>0</v>
      </c>
      <c r="AG89" s="2">
        <f>AG81-AG82</f>
        <v>0</v>
      </c>
    </row>
    <row r="90">
      <c r="B90" t="str">
        <v>Dotation aux amortissements (DA)</v>
      </c>
    </row>
    <row r="91">
      <c r="B91" t="str">
        <v>Dotation aux provisions (DP)</v>
      </c>
    </row>
    <row r="92" ht="15" customHeight="1">
      <c r="B92" t="str">
        <v>Résultat d'exploitation (REX) = EBE - DA - DP</v>
      </c>
      <c r="D92" s="2" t="e">
        <f>D89-D90-D91</f>
        <v>#DIV/0!</v>
      </c>
      <c r="E92" s="2" t="e">
        <f>E89-E90-E91</f>
        <v>#DIV/0!</v>
      </c>
      <c r="F92" s="2" t="e">
        <f>F89-F90-F91</f>
        <v>#DIV/0!</v>
      </c>
      <c r="G92" s="2" t="e">
        <f>G89-G90-G91</f>
        <v>#DIV/0!</v>
      </c>
      <c r="H92" s="2" t="e">
        <f>H89-H90-H91</f>
        <v>#DIV/0!</v>
      </c>
      <c r="I92" s="2" t="e">
        <f>I89-I90-I91</f>
        <v>#DIV/0!</v>
      </c>
      <c r="J92" s="2" t="e">
        <f>J89-J90-J91</f>
        <v>#DIV/0!</v>
      </c>
      <c r="K92" s="2" t="e">
        <f>K89-K90-K91</f>
        <v>#DIV/0!</v>
      </c>
      <c r="L92" s="2" t="e">
        <f>L89-L90-L91</f>
        <v>#DIV/0!</v>
      </c>
      <c r="M92" s="2" t="e">
        <f>M89-M90-M91</f>
        <v>#DIV/0!</v>
      </c>
      <c r="N92" s="2">
        <f>N89-N90-N91</f>
        <v>0</v>
      </c>
      <c r="O92" s="2">
        <f>O89-O90-O91</f>
        <v>0</v>
      </c>
      <c r="P92" s="2">
        <f>P89-P90-P91</f>
        <v>0</v>
      </c>
      <c r="Q92" s="2">
        <f>Q89-Q90-Q91</f>
        <v>0</v>
      </c>
      <c r="R92" s="2">
        <f>R89-R90-R91</f>
        <v>0</v>
      </c>
      <c r="S92" s="2">
        <f>S89-S90-S91</f>
        <v>0</v>
      </c>
      <c r="T92" s="2">
        <f>T89-T90-T91</f>
        <v>0</v>
      </c>
      <c r="U92" s="2">
        <f>U89-U90-U91</f>
        <v>0</v>
      </c>
      <c r="V92" s="2">
        <f>V89-V90-V91</f>
        <v>0</v>
      </c>
      <c r="W92" s="2">
        <f>W89-W90-W91</f>
        <v>0</v>
      </c>
      <c r="X92" s="2">
        <f>X89-X90-X91</f>
        <v>0</v>
      </c>
      <c r="Y92" s="2">
        <f>Y89-Y90-Y91</f>
        <v>0</v>
      </c>
      <c r="Z92" s="2">
        <f>Z89-Z90-Z91</f>
        <v>0</v>
      </c>
      <c r="AA92" s="2">
        <f>AA89-AA90-AA91</f>
        <v>0</v>
      </c>
      <c r="AB92" s="2">
        <f>AB89-AB90-AB91</f>
        <v>0</v>
      </c>
      <c r="AC92" s="2">
        <f>AC89-AC90-AC91</f>
        <v>0</v>
      </c>
      <c r="AD92" s="2">
        <f>AD89-AD90-AD91</f>
        <v>0</v>
      </c>
      <c r="AE92" s="2">
        <f>AE89-AE90-AE91</f>
        <v>0</v>
      </c>
      <c r="AF92" s="2">
        <f>AF89-AF90-AF91</f>
        <v>0</v>
      </c>
      <c r="AG92" s="2">
        <f>AG89-AG90-AG91</f>
        <v>0</v>
      </c>
    </row>
    <row r="93" ht="15" customHeight="1">
      <c r="B93" t="str">
        <v>Produits financiers</v>
      </c>
    </row>
    <row r="94">
      <c r="B94" t="str">
        <v>Intérêts bancaires sur l'emprunt bancaire (INT)</v>
      </c>
    </row>
    <row r="95">
      <c r="B95" t="str">
        <v>Autres charges financières</v>
      </c>
    </row>
    <row r="96" ht="15" customHeight="1">
      <c r="B96" t="str">
        <v>Résultat courant avant impôt (RCAI) = REX - INT</v>
      </c>
      <c r="D96" s="2" t="e">
        <f>D92+D93-D94-D95</f>
        <v>#DIV/0!</v>
      </c>
      <c r="E96" s="2" t="e">
        <f>E92+E93-E94-E95</f>
        <v>#DIV/0!</v>
      </c>
      <c r="F96" s="2" t="e">
        <f>F92+F93-F94-F95</f>
        <v>#DIV/0!</v>
      </c>
      <c r="G96" s="2" t="e">
        <f>G92+G93-G94-G95</f>
        <v>#DIV/0!</v>
      </c>
      <c r="H96" s="2" t="e">
        <f>H92+H93-H94-H95</f>
        <v>#DIV/0!</v>
      </c>
      <c r="I96" s="2" t="e">
        <f>I92+I93-I94-I95</f>
        <v>#DIV/0!</v>
      </c>
      <c r="J96" s="2" t="e">
        <f>J92+J93-J94-J95</f>
        <v>#DIV/0!</v>
      </c>
      <c r="K96" s="2" t="e">
        <f>K92+K93-K94-K95</f>
        <v>#DIV/0!</v>
      </c>
      <c r="L96" s="2" t="e">
        <f>L92+L93-L94-L95</f>
        <v>#DIV/0!</v>
      </c>
      <c r="M96" s="2" t="e">
        <f>M92+M93-M94-M95</f>
        <v>#DIV/0!</v>
      </c>
      <c r="N96" s="2">
        <f>N92+N93-N94-N95</f>
        <v>0</v>
      </c>
      <c r="O96" s="2">
        <f>O92+O93-O94-O95</f>
        <v>0</v>
      </c>
      <c r="P96" s="2">
        <f>P92+P93-P94-P95</f>
        <v>0</v>
      </c>
      <c r="Q96" s="2">
        <f>Q92+Q93-Q94-Q95</f>
        <v>0</v>
      </c>
      <c r="R96" s="2">
        <f>R92+R93-R94-R95</f>
        <v>0</v>
      </c>
      <c r="S96" s="2">
        <f>S92+S93-S94-S95</f>
        <v>0</v>
      </c>
      <c r="T96" s="2">
        <f>T92+T93-T94-T95</f>
        <v>0</v>
      </c>
      <c r="U96" s="2">
        <f>U92+U93-U94-U95</f>
        <v>0</v>
      </c>
      <c r="V96" s="2">
        <f>V92+V93-V94-V95</f>
        <v>0</v>
      </c>
      <c r="W96" s="2">
        <f>W92+W93-W94-W95</f>
        <v>0</v>
      </c>
      <c r="X96" s="2">
        <f>X92+X93-X94-X95</f>
        <v>0</v>
      </c>
      <c r="Y96" s="2">
        <f>Y92+Y93-Y94-Y95</f>
        <v>0</v>
      </c>
      <c r="Z96" s="2">
        <f>Z92+Z93-Z94-Z95</f>
        <v>0</v>
      </c>
      <c r="AA96" s="2">
        <f>AA92+AA93-AA94-AA95</f>
        <v>0</v>
      </c>
      <c r="AB96" s="2">
        <f>AB92+AB93-AB94-AB95</f>
        <v>0</v>
      </c>
      <c r="AC96" s="2">
        <f>AC92+AC93-AC94-AC95</f>
        <v>0</v>
      </c>
      <c r="AD96" s="2">
        <f>AD92+AD93-AD94-AD95</f>
        <v>0</v>
      </c>
      <c r="AE96" s="2">
        <f>AE92+AE93-AE94-AE95</f>
        <v>0</v>
      </c>
      <c r="AF96" s="2">
        <f>AF92+AF93-AF94-AF95</f>
        <v>0</v>
      </c>
      <c r="AG96" s="2">
        <f>AG92+AG93-AG94-AG95</f>
        <v>0</v>
      </c>
    </row>
    <row r="97">
      <c r="B97" t="str">
        <v>Impôt sur les sociétés (IS)</v>
      </c>
    </row>
    <row r="98">
      <c r="B98" t="str">
        <v>Taux effectif d'IS</v>
      </c>
      <c r="D98" s="3" t="e">
        <f>D97/D96</f>
        <v>#DIV/0!</v>
      </c>
      <c r="E98" s="3" t="e">
        <f>E97/E96</f>
        <v>#DIV/0!</v>
      </c>
      <c r="F98" s="3" t="e">
        <f>F97/F96</f>
        <v>#DIV/0!</v>
      </c>
      <c r="G98" s="3" t="e">
        <f>G97/G96</f>
        <v>#DIV/0!</v>
      </c>
      <c r="H98" s="3" t="e">
        <f>H97/H96</f>
        <v>#DIV/0!</v>
      </c>
      <c r="I98" s="3" t="e">
        <f>I97/I96</f>
        <v>#DIV/0!</v>
      </c>
      <c r="J98" s="3" t="e">
        <f>J97/J96</f>
        <v>#DIV/0!</v>
      </c>
      <c r="K98" s="3" t="e">
        <f>K97/K96</f>
        <v>#DIV/0!</v>
      </c>
      <c r="L98" s="3" t="e">
        <f>L97/L96</f>
        <v>#DIV/0!</v>
      </c>
      <c r="M98" s="3" t="e">
        <f>M97/M96</f>
        <v>#DIV/0!</v>
      </c>
      <c r="N98" s="3" t="e">
        <f>N97/N96</f>
        <v>#DIV/0!</v>
      </c>
      <c r="O98" s="3" t="e">
        <f>O97/O96</f>
        <v>#DIV/0!</v>
      </c>
      <c r="P98" s="3" t="e">
        <f>P97/P96</f>
        <v>#DIV/0!</v>
      </c>
      <c r="Q98" s="3" t="e">
        <f>Q97/Q96</f>
        <v>#DIV/0!</v>
      </c>
      <c r="R98" s="3" t="e">
        <f>R97/R96</f>
        <v>#DIV/0!</v>
      </c>
      <c r="S98" s="3" t="e">
        <f>S97/S96</f>
        <v>#DIV/0!</v>
      </c>
      <c r="T98" s="3" t="e">
        <f>T97/T96</f>
        <v>#DIV/0!</v>
      </c>
      <c r="U98" s="3" t="e">
        <f>U97/U96</f>
        <v>#DIV/0!</v>
      </c>
      <c r="V98" s="3" t="e">
        <f>V97/V96</f>
        <v>#DIV/0!</v>
      </c>
      <c r="W98" s="3" t="e">
        <f>W97/W96</f>
        <v>#DIV/0!</v>
      </c>
      <c r="X98" s="3" t="e">
        <f>X97/X96</f>
        <v>#DIV/0!</v>
      </c>
      <c r="Y98" s="3" t="e">
        <f>Y97/Y96</f>
        <v>#DIV/0!</v>
      </c>
      <c r="Z98" s="3" t="e">
        <f>Z97/Z96</f>
        <v>#DIV/0!</v>
      </c>
      <c r="AA98" s="3" t="e">
        <f>AA97/AA96</f>
        <v>#DIV/0!</v>
      </c>
      <c r="AB98" s="3" t="e">
        <f>AB97/AB96</f>
        <v>#DIV/0!</v>
      </c>
      <c r="AC98" s="3" t="e">
        <f>AC97/AC96</f>
        <v>#DIV/0!</v>
      </c>
      <c r="AD98" s="3" t="e">
        <f>AD97/AD96</f>
        <v>#DIV/0!</v>
      </c>
      <c r="AE98" s="3" t="e">
        <f>AE97/AE96</f>
        <v>#DIV/0!</v>
      </c>
      <c r="AF98" s="3" t="e">
        <f>AF97/AF96</f>
        <v>#DIV/0!</v>
      </c>
      <c r="AG98" s="3" t="e">
        <f>AG97/AG96</f>
        <v>#DIV/0!</v>
      </c>
    </row>
    <row r="99" ht="15" customHeight="1">
      <c r="B99" t="str">
        <v>Résultat net de l'exercice (RN) = RCAI - IS</v>
      </c>
      <c r="D99" s="2" t="e">
        <f>D96-D97</f>
        <v>#DIV/0!</v>
      </c>
      <c r="E99" s="2" t="e">
        <f>E96-E97</f>
        <v>#DIV/0!</v>
      </c>
      <c r="F99" s="2" t="e">
        <f>F96-F97</f>
        <v>#DIV/0!</v>
      </c>
      <c r="G99" s="2" t="e">
        <f>G96-G97</f>
        <v>#DIV/0!</v>
      </c>
      <c r="H99" s="2" t="e">
        <f>H96-H97</f>
        <v>#DIV/0!</v>
      </c>
      <c r="I99" s="2" t="e">
        <f>I96-I97</f>
        <v>#DIV/0!</v>
      </c>
      <c r="J99" s="2" t="e">
        <f>J96-J97</f>
        <v>#DIV/0!</v>
      </c>
      <c r="K99" s="2" t="e">
        <f>K96-K97</f>
        <v>#DIV/0!</v>
      </c>
      <c r="L99" s="2" t="e">
        <f>L96-L97</f>
        <v>#DIV/0!</v>
      </c>
      <c r="M99" s="2" t="e">
        <f>M96-M97</f>
        <v>#DIV/0!</v>
      </c>
      <c r="N99" s="2">
        <f>N96-N97</f>
        <v>0</v>
      </c>
      <c r="O99" s="2">
        <f>O96-O97</f>
        <v>0</v>
      </c>
      <c r="P99" s="2">
        <f>P96-P97</f>
        <v>0</v>
      </c>
      <c r="Q99" s="2">
        <f>Q96-Q97</f>
        <v>0</v>
      </c>
      <c r="R99" s="2">
        <f>R96-R97</f>
        <v>0</v>
      </c>
      <c r="S99" s="2">
        <f>S96-S97</f>
        <v>0</v>
      </c>
      <c r="T99" s="2">
        <f>T96-T97</f>
        <v>0</v>
      </c>
      <c r="U99" s="2">
        <f>U96-U97</f>
        <v>0</v>
      </c>
      <c r="V99" s="2">
        <f>V96-V97</f>
        <v>0</v>
      </c>
      <c r="W99" s="2">
        <f>W96-W97</f>
        <v>0</v>
      </c>
      <c r="X99" s="2">
        <f>X96-X97</f>
        <v>0</v>
      </c>
      <c r="Y99" s="2">
        <f>Y96-Y97</f>
        <v>0</v>
      </c>
      <c r="Z99" s="2">
        <f>Z96-Z97</f>
        <v>0</v>
      </c>
      <c r="AA99" s="2">
        <f>AA96-AA97</f>
        <v>0</v>
      </c>
      <c r="AB99" s="2">
        <f>AB96-AB97</f>
        <v>0</v>
      </c>
      <c r="AC99" s="2">
        <f>AC96-AC97</f>
        <v>0</v>
      </c>
      <c r="AD99" s="2">
        <f>AD96-AD97</f>
        <v>0</v>
      </c>
      <c r="AE99" s="2">
        <f>AE96-AE97</f>
        <v>0</v>
      </c>
      <c r="AF99" s="2">
        <f>AF96-AF97</f>
        <v>0</v>
      </c>
      <c r="AG99" s="2">
        <f>AG96-AG97</f>
        <v>0</v>
      </c>
    </row>
    <row r="100" ht="15" customHeight="1"/>
    <row r="101" ht="15" customHeight="1">
      <c r="C101" t="str">
        <v>Pré-exploitation</v>
      </c>
      <c r="D101" t="str">
        <v>Exploitation sous obligation d'achat</v>
      </c>
      <c r="X101" t="str">
        <v>Exploitation hors contrat</v>
      </c>
    </row>
    <row r="102" ht="3" customHeight="1"/>
    <row r="103" ht="15" customHeight="1">
      <c r="B103" t="str">
        <v>Exercices (calendaires - 12 mois)</v>
      </c>
      <c r="C103">
        <v>0</v>
      </c>
      <c r="D103">
        <v>1</v>
      </c>
      <c r="E103">
        <v>2</v>
      </c>
      <c r="F103">
        <v>3</v>
      </c>
      <c r="G103">
        <v>4</v>
      </c>
      <c r="H103">
        <v>5</v>
      </c>
      <c r="I103">
        <v>6</v>
      </c>
      <c r="J103">
        <v>7</v>
      </c>
      <c r="K103">
        <v>8</v>
      </c>
      <c r="L103">
        <v>9</v>
      </c>
      <c r="M103">
        <v>10</v>
      </c>
      <c r="N103">
        <v>11</v>
      </c>
      <c r="O103">
        <v>12</v>
      </c>
      <c r="P103">
        <v>13</v>
      </c>
      <c r="Q103">
        <v>14</v>
      </c>
      <c r="R103">
        <v>15</v>
      </c>
      <c r="S103">
        <v>16</v>
      </c>
      <c r="T103">
        <v>17</v>
      </c>
      <c r="U103">
        <v>18</v>
      </c>
      <c r="V103">
        <v>19</v>
      </c>
      <c r="W103">
        <v>20</v>
      </c>
      <c r="X103">
        <v>21</v>
      </c>
      <c r="Y103">
        <v>22</v>
      </c>
      <c r="Z103">
        <v>23</v>
      </c>
      <c r="AA103">
        <v>24</v>
      </c>
      <c r="AB103">
        <v>25</v>
      </c>
      <c r="AC103">
        <v>26</v>
      </c>
      <c r="AD103">
        <v>27</v>
      </c>
      <c r="AE103">
        <v>28</v>
      </c>
      <c r="AF103">
        <v>29</v>
      </c>
      <c r="AG103">
        <v>30</v>
      </c>
    </row>
    <row r="105" ht="15" customHeight="1">
      <c r="B105" t="str">
        <v>Tableau de flux</v>
      </c>
    </row>
    <row r="106"/>
    <row r="107">
      <c r="B107" t="str">
        <v>Flux d'investissement</v>
      </c>
    </row>
    <row r="108">
      <c r="B108" t="str">
        <v>Tirage de la subvention</v>
      </c>
    </row>
    <row r="109">
      <c r="B109" t="str">
        <v>Tirage de l'emprunt</v>
      </c>
    </row>
    <row r="110">
      <c r="B110" t="str">
        <v>Remboursement du capital de l'emprunt</v>
      </c>
    </row>
    <row r="111">
      <c r="B111" t="str">
        <v>Tirage des fonds propres</v>
      </c>
    </row>
    <row r="112">
      <c r="B112" t="str">
        <v>Paiement de dividendes</v>
      </c>
    </row>
    <row r="114" ht="15" customHeight="1">
      <c r="B114" t="str">
        <v>Tableau d'amortissement de l'emprunt</v>
      </c>
    </row>
    <row r="116">
      <c r="B116" t="str">
        <v>Montant du capital emprunté restant en début de période</v>
      </c>
      <c r="D116" s="2">
        <f>C34</f>
        <v>0</v>
      </c>
      <c r="E116" s="2">
        <f>D120</f>
        <v>0</v>
      </c>
      <c r="F116" s="2">
        <f>E120</f>
        <v>0</v>
      </c>
      <c r="G116" s="2">
        <f>F120</f>
        <v>0</v>
      </c>
      <c r="H116" s="2">
        <f>G120</f>
        <v>0</v>
      </c>
      <c r="I116" s="2">
        <f>H120</f>
        <v>0</v>
      </c>
      <c r="J116" s="2">
        <f>I120</f>
        <v>0</v>
      </c>
      <c r="K116" s="2">
        <f>J120</f>
        <v>0</v>
      </c>
      <c r="L116" s="2">
        <f>K120</f>
        <v>0</v>
      </c>
      <c r="M116" s="2">
        <f>L120</f>
        <v>0</v>
      </c>
      <c r="N116" s="2">
        <f>M120</f>
        <v>0</v>
      </c>
      <c r="O116" s="2">
        <f>N120</f>
        <v>0</v>
      </c>
      <c r="P116" s="2">
        <f>O120</f>
        <v>0</v>
      </c>
      <c r="Q116" s="2">
        <f>P120</f>
        <v>0</v>
      </c>
      <c r="R116" s="2">
        <f>Q120</f>
        <v>0</v>
      </c>
      <c r="S116" s="2">
        <f>R120</f>
        <v>0</v>
      </c>
      <c r="T116" s="2">
        <f>S120</f>
        <v>0</v>
      </c>
      <c r="U116" s="2">
        <f>T120</f>
        <v>0</v>
      </c>
      <c r="V116" s="2">
        <f>U120</f>
        <v>0</v>
      </c>
      <c r="W116" s="2">
        <f>V120</f>
        <v>0</v>
      </c>
      <c r="X116" s="2">
        <f>W120</f>
        <v>0</v>
      </c>
      <c r="Y116" s="2">
        <f>X120</f>
        <v>0</v>
      </c>
      <c r="Z116" s="2">
        <f>Y120</f>
        <v>0</v>
      </c>
      <c r="AA116" s="2">
        <f>Z120</f>
        <v>0</v>
      </c>
      <c r="AB116" s="2">
        <f>AA120</f>
        <v>0</v>
      </c>
      <c r="AC116" s="2">
        <f>AB120</f>
        <v>0</v>
      </c>
      <c r="AD116" s="2">
        <f>AC120</f>
        <v>0</v>
      </c>
      <c r="AE116" s="2">
        <f>AD120</f>
        <v>0</v>
      </c>
      <c r="AF116" s="2">
        <f>AE120</f>
        <v>0</v>
      </c>
      <c r="AG116" s="2">
        <f>AF120</f>
        <v>0</v>
      </c>
    </row>
    <row r="117">
      <c r="B117" t="str">
        <v>Intérêts payés</v>
      </c>
      <c r="D117" s="2">
        <f>D94</f>
        <v>0</v>
      </c>
      <c r="E117" s="2">
        <f>E94</f>
        <v>0</v>
      </c>
      <c r="F117" s="2">
        <f>F94</f>
        <v>0</v>
      </c>
      <c r="G117" s="2">
        <f>G94</f>
        <v>0</v>
      </c>
      <c r="H117" s="2">
        <f>H94</f>
        <v>0</v>
      </c>
      <c r="I117" s="2">
        <f>I94</f>
        <v>0</v>
      </c>
      <c r="J117" s="2">
        <f>J94</f>
        <v>0</v>
      </c>
      <c r="K117" s="2">
        <f>K94</f>
        <v>0</v>
      </c>
      <c r="L117" s="2">
        <f>L94</f>
        <v>0</v>
      </c>
      <c r="M117" s="2">
        <f>M94</f>
        <v>0</v>
      </c>
      <c r="N117" s="2">
        <f>N94</f>
        <v>0</v>
      </c>
      <c r="O117" s="2">
        <f>O94</f>
        <v>0</v>
      </c>
      <c r="P117" s="2">
        <f>P94</f>
        <v>0</v>
      </c>
      <c r="Q117" s="2">
        <f>Q94</f>
        <v>0</v>
      </c>
      <c r="R117" s="2">
        <f>R94</f>
        <v>0</v>
      </c>
      <c r="S117" s="2">
        <f>S94</f>
        <v>0</v>
      </c>
      <c r="T117" s="2">
        <f>T94</f>
        <v>0</v>
      </c>
      <c r="U117" s="2">
        <f>U94</f>
        <v>0</v>
      </c>
      <c r="V117" s="2">
        <f>V94</f>
        <v>0</v>
      </c>
      <c r="W117" s="2">
        <f>W94</f>
        <v>0</v>
      </c>
      <c r="X117" s="2">
        <f>X94</f>
        <v>0</v>
      </c>
      <c r="Y117" s="2">
        <f>Y94</f>
        <v>0</v>
      </c>
      <c r="Z117" s="2">
        <f>Z94</f>
        <v>0</v>
      </c>
      <c r="AA117" s="2">
        <f>AA94</f>
        <v>0</v>
      </c>
      <c r="AB117" s="2">
        <f>AB94</f>
        <v>0</v>
      </c>
      <c r="AC117" s="2">
        <f>AC94</f>
        <v>0</v>
      </c>
      <c r="AD117" s="2">
        <f>AD94</f>
        <v>0</v>
      </c>
      <c r="AE117" s="2">
        <f>AE94</f>
        <v>0</v>
      </c>
      <c r="AF117" s="2">
        <f>AF94</f>
        <v>0</v>
      </c>
      <c r="AG117" s="2">
        <f>AG94</f>
        <v>0</v>
      </c>
    </row>
    <row r="118">
      <c r="B118" t="str">
        <v>Capital remboursé</v>
      </c>
      <c r="D118" s="2">
        <f>-D110</f>
        <v>0</v>
      </c>
      <c r="E118" s="2">
        <f>-E110</f>
        <v>0</v>
      </c>
      <c r="F118" s="2">
        <f>-F110</f>
        <v>0</v>
      </c>
      <c r="G118" s="2">
        <f>-G110</f>
        <v>0</v>
      </c>
      <c r="H118" s="2">
        <f>-H110</f>
        <v>0</v>
      </c>
      <c r="I118" s="2">
        <f>-I110</f>
        <v>0</v>
      </c>
      <c r="J118" s="2">
        <f>-J110</f>
        <v>0</v>
      </c>
      <c r="K118" s="2">
        <f>-K110</f>
        <v>0</v>
      </c>
      <c r="L118" s="2">
        <f>-L110</f>
        <v>0</v>
      </c>
      <c r="M118" s="2">
        <f>-M110</f>
        <v>0</v>
      </c>
      <c r="N118" s="2">
        <f>-N110</f>
        <v>0</v>
      </c>
      <c r="O118" s="2">
        <f>-O110</f>
        <v>0</v>
      </c>
      <c r="P118" s="2">
        <f>-P110</f>
        <v>0</v>
      </c>
      <c r="Q118" s="2">
        <f>-Q110</f>
        <v>0</v>
      </c>
      <c r="R118" s="2">
        <f>-R110</f>
        <v>0</v>
      </c>
      <c r="S118" s="2">
        <f>-S110</f>
        <v>0</v>
      </c>
      <c r="T118" s="2">
        <f>-T110</f>
        <v>0</v>
      </c>
      <c r="U118" s="2">
        <f>-U110</f>
        <v>0</v>
      </c>
      <c r="V118" s="2">
        <f>-V110</f>
        <v>0</v>
      </c>
      <c r="W118" s="2">
        <f>-W110</f>
        <v>0</v>
      </c>
      <c r="X118" s="2">
        <f>-X110</f>
        <v>0</v>
      </c>
      <c r="Y118" s="2">
        <f>-Y110</f>
        <v>0</v>
      </c>
      <c r="Z118" s="2">
        <f>-Z110</f>
        <v>0</v>
      </c>
      <c r="AA118" s="2">
        <f>-AA110</f>
        <v>0</v>
      </c>
      <c r="AB118" s="2">
        <f>-AB110</f>
        <v>0</v>
      </c>
      <c r="AC118" s="2">
        <f>-AC110</f>
        <v>0</v>
      </c>
      <c r="AD118" s="2">
        <f>-AD110</f>
        <v>0</v>
      </c>
      <c r="AE118" s="2">
        <f>-AE110</f>
        <v>0</v>
      </c>
      <c r="AF118" s="2">
        <f>-AF110</f>
        <v>0</v>
      </c>
      <c r="AG118" s="2">
        <f>-AG110</f>
        <v>0</v>
      </c>
    </row>
    <row r="119">
      <c r="B119" t="str">
        <v>Annuité</v>
      </c>
      <c r="D119" s="2">
        <f>D117+D118</f>
        <v>0</v>
      </c>
      <c r="E119" s="2">
        <f>E117+E118</f>
        <v>0</v>
      </c>
      <c r="F119" s="2">
        <f>F117+F118</f>
        <v>0</v>
      </c>
      <c r="G119" s="2">
        <f>G117+G118</f>
        <v>0</v>
      </c>
      <c r="H119" s="2">
        <f>H117+H118</f>
        <v>0</v>
      </c>
      <c r="I119" s="2">
        <f>I117+I118</f>
        <v>0</v>
      </c>
      <c r="J119" s="2">
        <f>J117+J118</f>
        <v>0</v>
      </c>
      <c r="K119" s="2">
        <f>K117+K118</f>
        <v>0</v>
      </c>
      <c r="L119" s="2">
        <f>L117+L118</f>
        <v>0</v>
      </c>
      <c r="M119" s="2">
        <f>M117+M118</f>
        <v>0</v>
      </c>
      <c r="N119" s="2">
        <f>N117+N118</f>
        <v>0</v>
      </c>
      <c r="O119" s="2">
        <f>O117+O118</f>
        <v>0</v>
      </c>
      <c r="P119" s="2">
        <f>P117+P118</f>
        <v>0</v>
      </c>
      <c r="Q119" s="2">
        <f>Q117+Q118</f>
        <v>0</v>
      </c>
      <c r="R119" s="2">
        <f>R117+R118</f>
        <v>0</v>
      </c>
      <c r="S119" s="2">
        <f>S117+S118</f>
        <v>0</v>
      </c>
      <c r="T119" s="2">
        <f>T117+T118</f>
        <v>0</v>
      </c>
      <c r="U119" s="2">
        <f>U117+U118</f>
        <v>0</v>
      </c>
      <c r="V119" s="2">
        <f>V117+V118</f>
        <v>0</v>
      </c>
      <c r="W119" s="2">
        <f>W117+W118</f>
        <v>0</v>
      </c>
      <c r="X119" s="2">
        <f>X117+X118</f>
        <v>0</v>
      </c>
      <c r="Y119" s="2">
        <f>Y117+Y118</f>
        <v>0</v>
      </c>
      <c r="Z119" s="2">
        <f>Z117+Z118</f>
        <v>0</v>
      </c>
      <c r="AA119" s="2">
        <f>AA117+AA118</f>
        <v>0</v>
      </c>
      <c r="AB119" s="2">
        <f>AB117+AB118</f>
        <v>0</v>
      </c>
      <c r="AC119" s="2">
        <f>AC117+AC118</f>
        <v>0</v>
      </c>
      <c r="AD119" s="2">
        <f>AD117+AD118</f>
        <v>0</v>
      </c>
      <c r="AE119" s="2">
        <f>AE117+AE118</f>
        <v>0</v>
      </c>
      <c r="AF119" s="2">
        <f>AF117+AF118</f>
        <v>0</v>
      </c>
      <c r="AG119" s="2">
        <f>AG117+AG118</f>
        <v>0</v>
      </c>
    </row>
    <row r="120">
      <c r="B120" t="str">
        <v>Montant du capital emprunté restant en fin de période</v>
      </c>
      <c r="D120" s="2">
        <f>D116-D118</f>
        <v>0</v>
      </c>
      <c r="E120" s="2">
        <f>E116-E118</f>
        <v>0</v>
      </c>
      <c r="F120" s="2">
        <f>F116-F118</f>
        <v>0</v>
      </c>
      <c r="G120" s="2">
        <f>G116-G118</f>
        <v>0</v>
      </c>
      <c r="H120" s="2">
        <f>H116-H118</f>
        <v>0</v>
      </c>
      <c r="I120" s="2">
        <f>I116-I118</f>
        <v>0</v>
      </c>
      <c r="J120" s="2">
        <f>J116-J118</f>
        <v>0</v>
      </c>
      <c r="K120" s="2">
        <f>K116-K118</f>
        <v>0</v>
      </c>
      <c r="L120" s="2">
        <f>L116-L118</f>
        <v>0</v>
      </c>
      <c r="M120" s="2">
        <f>M116-M118</f>
        <v>0</v>
      </c>
      <c r="N120" s="2">
        <f>N116-N118</f>
        <v>0</v>
      </c>
      <c r="O120" s="2">
        <f>O116-O118</f>
        <v>0</v>
      </c>
      <c r="P120" s="2">
        <f>P116-P118</f>
        <v>0</v>
      </c>
      <c r="Q120" s="2">
        <f>Q116-Q118</f>
        <v>0</v>
      </c>
      <c r="R120" s="2">
        <f>R116-R118</f>
        <v>0</v>
      </c>
      <c r="S120" s="2">
        <f>S116-S118</f>
        <v>0</v>
      </c>
      <c r="T120" s="2">
        <f>T116-T118</f>
        <v>0</v>
      </c>
      <c r="U120" s="2">
        <f>U116-U118</f>
        <v>0</v>
      </c>
      <c r="V120" s="2">
        <f>V116-V118</f>
        <v>0</v>
      </c>
      <c r="W120" s="2">
        <f>W116-W118</f>
        <v>0</v>
      </c>
      <c r="X120" s="2">
        <f>X116-X118</f>
        <v>0</v>
      </c>
      <c r="Y120" s="2">
        <f>Y116-Y118</f>
        <v>0</v>
      </c>
      <c r="Z120" s="2">
        <f>Z116-Z118</f>
        <v>0</v>
      </c>
      <c r="AA120" s="2">
        <f>AA116-AA118</f>
        <v>0</v>
      </c>
      <c r="AB120" s="2">
        <f>AB116-AB118</f>
        <v>0</v>
      </c>
      <c r="AC120" s="2">
        <f>AC116-AC118</f>
        <v>0</v>
      </c>
      <c r="AD120" s="2">
        <f>AD116-AD118</f>
        <v>0</v>
      </c>
      <c r="AE120" s="2">
        <f>AE116-AE118</f>
        <v>0</v>
      </c>
      <c r="AF120" s="2">
        <f>AF116-AF118</f>
        <v>0</v>
      </c>
      <c r="AG120" s="2">
        <f>AG116-AG118</f>
        <v>0</v>
      </c>
    </row>
    <row r="121"/>
  </sheetData>
  <mergeCells count="8">
    <mergeCell ref="B7:C7"/>
    <mergeCell ref="B9:C9"/>
    <mergeCell ref="D101:W101"/>
    <mergeCell ref="X101:AG101"/>
    <mergeCell ref="D55:M55"/>
    <mergeCell ref="N55:AG55"/>
    <mergeCell ref="F23:K43"/>
    <mergeCell ref="F20:K22"/>
  </mergeCells>
  <pageMargins left="0.7" right="0.7" top="0.75" bottom="0.75" header="0.3" footer="0.3"/>
  <ignoredErrors>
    <ignoredError numberStoredAsText="1" sqref="B1:AG121"/>
  </ignoredErrors>
  <legacyDrawing r:id="rId1"/>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Présentation</vt:lpstr>
      <vt:lpstr>BP projet Candidat (1)</vt:lpstr>
      <vt:lpstr>BP simplifié CRE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2018-09-20T12:09:57Z</dcterms:modified>
  <dc:title>Modèle de tableau de suivi de projet pour le développement de nouveaux produits, incluant les phases, les jalons et les indicateurs de performance (KPI) clés.</dc:title>
</cp:coreProperties>
</file>